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ACEITE SAE AP PAC 585\"/>
    </mc:Choice>
  </mc:AlternateContent>
  <bookViews>
    <workbookView xWindow="0" yWindow="0" windowWidth="28800" windowHeight="11280"/>
  </bookViews>
  <sheets>
    <sheet name="SOLPED" sheetId="1" r:id="rId1"/>
  </sheets>
  <definedNames>
    <definedName name="_xlnm._FilterDatabase" localSheetId="0" hidden="1">SOLPED!$B$3:$G$5</definedName>
    <definedName name="_xlnm.Print_Area" localSheetId="0">SOLPED!$A$1:$X$41</definedName>
    <definedName name="_xlnm.Print_Titles" localSheetId="0">SOLPED!$1:$2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N21" i="1" l="1"/>
  <c r="M18" i="1"/>
  <c r="P4" i="1"/>
  <c r="N5" i="1" l="1"/>
  <c r="P5" i="1" s="1"/>
  <c r="O5" i="1"/>
  <c r="O6" i="1"/>
  <c r="O4" i="1"/>
  <c r="M6" i="1"/>
  <c r="M4" i="1"/>
  <c r="L5" i="1"/>
  <c r="L4" i="1"/>
  <c r="G5" i="1" l="1"/>
</calcChain>
</file>

<file path=xl/sharedStrings.xml><?xml version="1.0" encoding="utf-8"?>
<sst xmlns="http://schemas.openxmlformats.org/spreadsheetml/2006/main" count="17" uniqueCount="16">
  <si>
    <t>CANTIDAD</t>
  </si>
  <si>
    <t>UM</t>
  </si>
  <si>
    <t>N°</t>
  </si>
  <si>
    <t>CÓD ARTÍCULO SAP</t>
  </si>
  <si>
    <t>DESCRIPCIÓN</t>
  </si>
  <si>
    <t>TOTAL SIN IVA</t>
  </si>
  <si>
    <t>CDP</t>
  </si>
  <si>
    <t>GAS</t>
  </si>
  <si>
    <t>LIQUIDO</t>
  </si>
  <si>
    <t>Tambores</t>
  </si>
  <si>
    <t>ACEITE LA SAE 40 P/MOTOR COMB 4 TIEMPO-2024</t>
  </si>
  <si>
    <t>Litros</t>
  </si>
  <si>
    <t>COSTO UNITARIO
C/ IVA
(Bs)</t>
  </si>
  <si>
    <t>COSTO
TOTAL
C/ IVA
(Bs)</t>
  </si>
  <si>
    <t xml:space="preserve">Nota.- El proponente deberá aclarar la presentación de los tambores ofertados (cuantos litros contiene) </t>
  </si>
  <si>
    <t>ANEXO FORMATO-B1 PLANILLA DE COTIZACIÓN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</si>
</sst>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right" vertical="center"/>
    </xf>
    <xf numFmtId="4" fontId="6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Border="1"/>
    <xf numFmtId="2" fontId="0" fillId="0" borderId="0" xfId="0" applyNumberFormat="1"/>
    <xf numFmtId="3" fontId="1" fillId="0" borderId="1" xfId="0" applyNumberFormat="1" applyFont="1" applyFill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3" fillId="0" borderId="0" xfId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6</xdr:row>
          <xdr:rowOff>0</xdr:rowOff>
        </xdr:from>
        <xdr:to>
          <xdr:col>2</xdr:col>
          <xdr:colOff>66675</xdr:colOff>
          <xdr:row>7</xdr:row>
          <xdr:rowOff>38100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U21"/>
  <sheetViews>
    <sheetView showGridLines="0" tabSelected="1" view="pageBreakPreview" topLeftCell="A16" zoomScaleNormal="100" zoomScaleSheetLayoutView="100" workbookViewId="0">
      <selection activeCell="G4" sqref="G4"/>
    </sheetView>
  </sheetViews>
  <sheetFormatPr baseColWidth="10" defaultColWidth="11.42578125" defaultRowHeight="12.75" x14ac:dyDescent="0.25"/>
  <cols>
    <col min="1" max="1" width="4.28515625" style="7" customWidth="1"/>
    <col min="2" max="2" width="19.140625" style="7" customWidth="1"/>
    <col min="3" max="3" width="63.5703125" style="7" bestFit="1" customWidth="1"/>
    <col min="4" max="4" width="12" style="8" customWidth="1"/>
    <col min="5" max="5" width="12.42578125" style="4" customWidth="1"/>
    <col min="6" max="6" width="15.42578125" style="7" customWidth="1"/>
    <col min="7" max="7" width="12.5703125" style="7" customWidth="1"/>
    <col min="8" max="10" width="0" style="4" hidden="1" customWidth="1"/>
    <col min="11" max="12" width="11.85546875" style="4" hidden="1" customWidth="1"/>
    <col min="13" max="13" width="11.140625" style="4" hidden="1" customWidth="1"/>
    <col min="14" max="14" width="0" style="4" hidden="1" customWidth="1"/>
    <col min="15" max="15" width="11.7109375" style="4" hidden="1" customWidth="1"/>
    <col min="16" max="17" width="0" style="4" hidden="1" customWidth="1"/>
    <col min="18" max="18" width="1.85546875" style="4" customWidth="1"/>
    <col min="19" max="21" width="11.42578125" style="4" hidden="1" customWidth="1"/>
    <col min="22" max="16384" width="11.42578125" style="4"/>
  </cols>
  <sheetData>
    <row r="1" spans="1:16" ht="20.25" x14ac:dyDescent="0.25">
      <c r="A1" s="30" t="s">
        <v>15</v>
      </c>
      <c r="B1" s="30"/>
      <c r="C1" s="30"/>
      <c r="D1" s="30"/>
      <c r="E1" s="30"/>
      <c r="F1" s="30"/>
      <c r="G1" s="30"/>
    </row>
    <row r="3" spans="1:16" ht="60" customHeight="1" x14ac:dyDescent="0.25">
      <c r="A3" s="1" t="s">
        <v>2</v>
      </c>
      <c r="B3" s="2" t="s">
        <v>3</v>
      </c>
      <c r="C3" s="2" t="s">
        <v>4</v>
      </c>
      <c r="D3" s="2" t="s">
        <v>0</v>
      </c>
      <c r="E3" s="2" t="s">
        <v>1</v>
      </c>
      <c r="F3" s="2" t="s">
        <v>12</v>
      </c>
      <c r="G3" s="2" t="s">
        <v>13</v>
      </c>
      <c r="I3" s="4" t="s">
        <v>6</v>
      </c>
      <c r="M3" s="4" t="s">
        <v>9</v>
      </c>
    </row>
    <row r="4" spans="1:16" s="5" customFormat="1" ht="17.25" customHeight="1" x14ac:dyDescent="0.25">
      <c r="A4" s="10">
        <v>1</v>
      </c>
      <c r="B4" s="14">
        <v>4000065</v>
      </c>
      <c r="C4" s="15" t="s">
        <v>10</v>
      </c>
      <c r="D4" s="18"/>
      <c r="E4" s="11" t="s">
        <v>11</v>
      </c>
      <c r="F4" s="12"/>
      <c r="G4" s="13">
        <f>D4*F4</f>
        <v>0</v>
      </c>
      <c r="H4" s="5">
        <v>20204</v>
      </c>
      <c r="I4" s="5">
        <v>300002816</v>
      </c>
      <c r="J4" s="5" t="s">
        <v>7</v>
      </c>
      <c r="K4" s="19">
        <v>931360</v>
      </c>
      <c r="L4" s="21">
        <f>SUM(K4:K4)</f>
        <v>931360</v>
      </c>
      <c r="M4" s="22" t="e">
        <f>+(K4/F4)/200</f>
        <v>#DIV/0!</v>
      </c>
      <c r="N4" s="20">
        <v>117</v>
      </c>
      <c r="O4" s="22">
        <f>73*200</f>
        <v>14600</v>
      </c>
      <c r="P4" s="24">
        <f>+N4/80</f>
        <v>1.4624999999999999</v>
      </c>
    </row>
    <row r="5" spans="1:16" ht="21" customHeight="1" x14ac:dyDescent="0.25">
      <c r="A5" s="31" t="s">
        <v>5</v>
      </c>
      <c r="B5" s="31"/>
      <c r="C5" s="31"/>
      <c r="D5" s="31"/>
      <c r="E5" s="31"/>
      <c r="F5" s="31"/>
      <c r="G5" s="3">
        <f>SUM(G4:G4)</f>
        <v>0</v>
      </c>
      <c r="H5" s="5">
        <v>2025</v>
      </c>
      <c r="I5" s="5">
        <v>300002815</v>
      </c>
      <c r="J5" s="5" t="s">
        <v>7</v>
      </c>
      <c r="K5" s="19">
        <v>2191152.36</v>
      </c>
      <c r="L5" s="27">
        <f>SUM(K5:K6)</f>
        <v>3866451.8899999997</v>
      </c>
      <c r="M5" s="23">
        <v>171</v>
      </c>
      <c r="N5" s="29">
        <f>171+131</f>
        <v>302</v>
      </c>
      <c r="O5" s="4">
        <f>171*200</f>
        <v>34200</v>
      </c>
      <c r="P5" s="26">
        <f>+N5/80</f>
        <v>3.7749999999999999</v>
      </c>
    </row>
    <row r="6" spans="1:16" x14ac:dyDescent="0.25">
      <c r="A6" s="6"/>
      <c r="G6" s="9"/>
      <c r="H6" s="5">
        <v>2025</v>
      </c>
      <c r="I6" s="5">
        <v>300002815</v>
      </c>
      <c r="J6" s="5" t="s">
        <v>8</v>
      </c>
      <c r="K6" s="19">
        <v>1675299.53</v>
      </c>
      <c r="L6" s="28"/>
      <c r="M6" s="23" t="e">
        <f>(K6/#REF!)/200</f>
        <v>#REF!</v>
      </c>
      <c r="N6" s="29"/>
      <c r="O6" s="4">
        <f>131*200</f>
        <v>26200</v>
      </c>
      <c r="P6" s="26"/>
    </row>
    <row r="7" spans="1:16" ht="15" x14ac:dyDescent="0.25">
      <c r="A7" s="6"/>
      <c r="B7" s="25" t="s">
        <v>14</v>
      </c>
      <c r="G7" s="9"/>
    </row>
    <row r="8" spans="1:16" ht="15" x14ac:dyDescent="0.25">
      <c r="G8"/>
      <c r="H8" s="16"/>
    </row>
    <row r="9" spans="1:16" ht="15" x14ac:dyDescent="0.25">
      <c r="G9"/>
      <c r="H9" s="16"/>
    </row>
    <row r="10" spans="1:16" ht="15" x14ac:dyDescent="0.25">
      <c r="B10" s="4"/>
      <c r="C10" s="4"/>
      <c r="D10" s="4"/>
      <c r="F10" s="4"/>
      <c r="G10"/>
      <c r="H10" s="17"/>
    </row>
    <row r="11" spans="1:16" x14ac:dyDescent="0.25">
      <c r="B11" s="4"/>
      <c r="C11" s="4"/>
      <c r="D11" s="4"/>
      <c r="F11" s="4"/>
    </row>
    <row r="18" spans="13:14" x14ac:dyDescent="0.25">
      <c r="M18" s="4">
        <f>80+37</f>
        <v>117</v>
      </c>
    </row>
    <row r="21" spans="13:14" x14ac:dyDescent="0.25">
      <c r="N21" s="4">
        <f>80*200</f>
        <v>16000</v>
      </c>
    </row>
  </sheetData>
  <sortState ref="A9:H294">
    <sortCondition ref="A9:A294"/>
  </sortState>
  <mergeCells count="5">
    <mergeCell ref="P5:P6"/>
    <mergeCell ref="L5:L6"/>
    <mergeCell ref="N5:N6"/>
    <mergeCell ref="A1:G1"/>
    <mergeCell ref="A5:F5"/>
  </mergeCells>
  <pageMargins left="0.74803149606299213" right="0.51181102362204722" top="0.78740157480314965" bottom="0.74803149606299213" header="0" footer="0.70866141732283472"/>
  <pageSetup scale="70" fitToHeight="1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428625</xdr:colOff>
                <xdr:row>6</xdr:row>
                <xdr:rowOff>0</xdr:rowOff>
              </from>
              <to>
                <xdr:col>2</xdr:col>
                <xdr:colOff>66675</xdr:colOff>
                <xdr:row>7</xdr:row>
                <xdr:rowOff>38100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Aracely Villarroel</cp:lastModifiedBy>
  <cp:lastPrinted>2020-10-12T20:33:31Z</cp:lastPrinted>
  <dcterms:created xsi:type="dcterms:W3CDTF">2020-01-28T19:00:39Z</dcterms:created>
  <dcterms:modified xsi:type="dcterms:W3CDTF">2025-12-16T13:07:24Z</dcterms:modified>
</cp:coreProperties>
</file>